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45" windowWidth="15195" windowHeight="3615" activeTab="0"/>
  </bookViews>
  <sheets>
    <sheet name="2003 Data" sheetId="1" r:id="rId1"/>
  </sheets>
  <definedNames/>
  <calcPr fullCalcOnLoad="1"/>
</workbook>
</file>

<file path=xl/sharedStrings.xml><?xml version="1.0" encoding="utf-8"?>
<sst xmlns="http://schemas.openxmlformats.org/spreadsheetml/2006/main" count="141" uniqueCount="68">
  <si>
    <t>Full</t>
  </si>
  <si>
    <t>Assoc</t>
  </si>
  <si>
    <t>Grad</t>
  </si>
  <si>
    <t>Asst</t>
  </si>
  <si>
    <t>Boston</t>
  </si>
  <si>
    <t>Caltech</t>
  </si>
  <si>
    <t>Case Western</t>
  </si>
  <si>
    <t>Columbia</t>
  </si>
  <si>
    <t>Cornell</t>
  </si>
  <si>
    <t>Harvard</t>
  </si>
  <si>
    <t>PA</t>
  </si>
  <si>
    <t>Indiana</t>
  </si>
  <si>
    <t>MIT</t>
  </si>
  <si>
    <t>P</t>
  </si>
  <si>
    <t>Northwestern</t>
  </si>
  <si>
    <t>Ohio State</t>
  </si>
  <si>
    <t>Penn State</t>
  </si>
  <si>
    <t>Princeton</t>
  </si>
  <si>
    <t>Rice</t>
  </si>
  <si>
    <t>Stony Brook</t>
  </si>
  <si>
    <t>UCLA</t>
  </si>
  <si>
    <t>NOAO</t>
  </si>
  <si>
    <t>NRAO</t>
  </si>
  <si>
    <t>STScI</t>
  </si>
  <si>
    <t>Purdue</t>
  </si>
  <si>
    <t>Yale</t>
  </si>
  <si>
    <t>WOMEN</t>
  </si>
  <si>
    <t>MEN</t>
  </si>
  <si>
    <t>Fac</t>
  </si>
  <si>
    <t>Res</t>
  </si>
  <si>
    <t>All</t>
  </si>
  <si>
    <t>PhD's</t>
  </si>
  <si>
    <t>Stds</t>
  </si>
  <si>
    <t>docs</t>
  </si>
  <si>
    <t>Post-</t>
  </si>
  <si>
    <t>NOTES</t>
  </si>
  <si>
    <t>TOTAL</t>
  </si>
  <si>
    <t>INSTITUTION</t>
  </si>
  <si>
    <t>U. Arizona</t>
  </si>
  <si>
    <t>UC Berkeley</t>
  </si>
  <si>
    <t>CfA (SAO)</t>
  </si>
  <si>
    <t>Johns Hopkins</t>
  </si>
  <si>
    <t>Louisiana St.</t>
  </si>
  <si>
    <t>UC Santa Cruz</t>
  </si>
  <si>
    <t>U. Chicago</t>
  </si>
  <si>
    <t>U. Colorado</t>
  </si>
  <si>
    <t>U. Illinois</t>
  </si>
  <si>
    <t>U. Iowa</t>
  </si>
  <si>
    <t>U. Maryland</t>
  </si>
  <si>
    <t>U. Massachusetts</t>
  </si>
  <si>
    <t>U. Minnesota</t>
  </si>
  <si>
    <t>U. New Mexico</t>
  </si>
  <si>
    <t>U. Texas</t>
  </si>
  <si>
    <t>U. Virginia</t>
  </si>
  <si>
    <t>U. Washington</t>
  </si>
  <si>
    <t>U. Wisconsin</t>
  </si>
  <si>
    <t>Not included</t>
  </si>
  <si>
    <t>in 2003 statistics</t>
  </si>
  <si>
    <t>astronomers in all departments</t>
  </si>
  <si>
    <t>"PhD level staff" included with postdocs</t>
  </si>
  <si>
    <t>rounded down male full fac from 10.25</t>
  </si>
  <si>
    <t>includes gravity and particle astrophysics</t>
  </si>
  <si>
    <t xml:space="preserve"> +1 male grad. counted at UVA;  +7 male full profs. counted at Harvard</t>
  </si>
  <si>
    <t>UMass only</t>
  </si>
  <si>
    <t xml:space="preserve"> +1 female asst. counted as a postdoc at Harvard.</t>
  </si>
  <si>
    <t>U. Hawaii IfA</t>
  </si>
  <si>
    <t>2003-04 academic year</t>
  </si>
  <si>
    <t>7/19/04, jhoffman@astro.berkeley.edu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</si>
</sst>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9"/>
      <color indexed="63"/>
      <name val="Helvetica"/>
      <family val="0"/>
    </font>
    <font>
      <b/>
      <sz val="9"/>
      <color indexed="8"/>
      <name val="Helvetica"/>
      <family val="2"/>
    </font>
    <font>
      <sz val="8"/>
      <name val="Helvetica"/>
      <family val="0"/>
    </font>
    <font>
      <i/>
      <sz val="9"/>
      <color indexed="8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4" borderId="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0" fillId="3" borderId="1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23">
      <selection activeCell="F57" sqref="F57"/>
    </sheetView>
  </sheetViews>
  <sheetFormatPr defaultColWidth="9.140625" defaultRowHeight="12"/>
  <cols>
    <col min="1" max="1" width="15.140625" style="1" customWidth="1"/>
    <col min="2" max="2" width="2.7109375" style="2" customWidth="1"/>
    <col min="3" max="3" width="1.57421875" style="24" customWidth="1"/>
    <col min="4" max="4" width="5.00390625" style="1" customWidth="1"/>
    <col min="5" max="5" width="5.28125" style="1" customWidth="1"/>
    <col min="6" max="6" width="6.421875" style="1" customWidth="1"/>
    <col min="7" max="7" width="6.7109375" style="1" customWidth="1"/>
    <col min="8" max="8" width="5.421875" style="1" customWidth="1"/>
    <col min="9" max="9" width="5.8515625" style="1" customWidth="1"/>
    <col min="10" max="10" width="5.7109375" style="1" customWidth="1"/>
    <col min="11" max="11" width="7.28125" style="1" customWidth="1"/>
    <col min="12" max="12" width="5.7109375" style="1" customWidth="1"/>
    <col min="13" max="13" width="1.57421875" style="24" customWidth="1"/>
    <col min="14" max="14" width="5.28125" style="1" customWidth="1"/>
    <col min="15" max="15" width="4.8515625" style="1" customWidth="1"/>
    <col min="16" max="16" width="6.8515625" style="1" customWidth="1"/>
    <col min="17" max="17" width="6.57421875" style="1" customWidth="1"/>
    <col min="18" max="22" width="5.7109375" style="1" customWidth="1"/>
    <col min="23" max="23" width="1.57421875" style="24" customWidth="1"/>
    <col min="24" max="24" width="9.140625" style="1" customWidth="1"/>
    <col min="25" max="16384" width="10.28125" style="0" customWidth="1"/>
  </cols>
  <sheetData>
    <row r="1" spans="1:24" ht="12">
      <c r="A1" s="43"/>
      <c r="B1" s="6"/>
      <c r="C1" s="15"/>
      <c r="D1" s="17"/>
      <c r="E1" s="17"/>
      <c r="F1" s="4"/>
      <c r="G1" s="4"/>
      <c r="H1" s="4"/>
      <c r="I1" s="4"/>
      <c r="J1" s="4"/>
      <c r="K1" s="4"/>
      <c r="L1" s="4"/>
      <c r="M1" s="15"/>
      <c r="N1" s="16"/>
      <c r="O1" s="16"/>
      <c r="P1" s="16"/>
      <c r="Q1" s="16"/>
      <c r="R1" s="16"/>
      <c r="S1" s="16"/>
      <c r="T1" s="16"/>
      <c r="U1" s="16"/>
      <c r="V1" s="16"/>
      <c r="W1" s="15"/>
      <c r="X1" s="4"/>
    </row>
    <row r="2" spans="1:24" ht="12">
      <c r="A2" s="18"/>
      <c r="B2" s="21"/>
      <c r="C2" s="12"/>
      <c r="D2" s="25" t="s">
        <v>26</v>
      </c>
      <c r="E2" s="25"/>
      <c r="F2" s="9"/>
      <c r="G2" s="9"/>
      <c r="H2" s="9"/>
      <c r="I2" s="9"/>
      <c r="J2" s="9"/>
      <c r="K2" s="9"/>
      <c r="L2" s="9"/>
      <c r="M2" s="12"/>
      <c r="N2" s="25" t="s">
        <v>27</v>
      </c>
      <c r="O2" s="9"/>
      <c r="P2" s="9"/>
      <c r="Q2" s="9"/>
      <c r="R2" s="9"/>
      <c r="S2" s="9"/>
      <c r="T2" s="9"/>
      <c r="U2" s="9"/>
      <c r="V2" s="9"/>
      <c r="W2" s="12"/>
      <c r="X2" s="9"/>
    </row>
    <row r="3" spans="1:24" ht="12">
      <c r="A3" s="19" t="s">
        <v>37</v>
      </c>
      <c r="B3" s="22"/>
      <c r="C3" s="13"/>
      <c r="D3" s="10" t="s">
        <v>0</v>
      </c>
      <c r="E3" s="10" t="s">
        <v>0</v>
      </c>
      <c r="F3" s="10" t="s">
        <v>1</v>
      </c>
      <c r="G3" s="10" t="s">
        <v>1</v>
      </c>
      <c r="H3" s="10" t="s">
        <v>3</v>
      </c>
      <c r="I3" s="10" t="s">
        <v>3</v>
      </c>
      <c r="J3" s="10" t="s">
        <v>34</v>
      </c>
      <c r="K3" s="10" t="s">
        <v>30</v>
      </c>
      <c r="L3" s="10" t="s">
        <v>2</v>
      </c>
      <c r="M3" s="13"/>
      <c r="N3" s="10" t="s">
        <v>0</v>
      </c>
      <c r="O3" s="10" t="s">
        <v>0</v>
      </c>
      <c r="P3" s="10" t="s">
        <v>1</v>
      </c>
      <c r="Q3" s="10" t="s">
        <v>1</v>
      </c>
      <c r="R3" s="10" t="s">
        <v>3</v>
      </c>
      <c r="S3" s="10" t="s">
        <v>3</v>
      </c>
      <c r="T3" s="10" t="s">
        <v>34</v>
      </c>
      <c r="U3" s="10" t="s">
        <v>30</v>
      </c>
      <c r="V3" s="10" t="s">
        <v>2</v>
      </c>
      <c r="W3" s="13"/>
      <c r="X3" s="10"/>
    </row>
    <row r="4" spans="1:24" ht="12">
      <c r="A4" s="20"/>
      <c r="B4" s="23"/>
      <c r="C4" s="14"/>
      <c r="D4" s="11" t="s">
        <v>28</v>
      </c>
      <c r="E4" s="11" t="s">
        <v>29</v>
      </c>
      <c r="F4" s="11" t="s">
        <v>28</v>
      </c>
      <c r="G4" s="11" t="s">
        <v>29</v>
      </c>
      <c r="H4" s="11" t="s">
        <v>28</v>
      </c>
      <c r="I4" s="11" t="s">
        <v>29</v>
      </c>
      <c r="J4" s="11" t="s">
        <v>33</v>
      </c>
      <c r="K4" s="11" t="s">
        <v>31</v>
      </c>
      <c r="L4" s="11" t="s">
        <v>32</v>
      </c>
      <c r="M4" s="14"/>
      <c r="N4" s="11" t="s">
        <v>28</v>
      </c>
      <c r="O4" s="11" t="s">
        <v>29</v>
      </c>
      <c r="P4" s="11" t="s">
        <v>28</v>
      </c>
      <c r="Q4" s="11" t="s">
        <v>29</v>
      </c>
      <c r="R4" s="11" t="s">
        <v>28</v>
      </c>
      <c r="S4" s="11" t="s">
        <v>29</v>
      </c>
      <c r="T4" s="11" t="s">
        <v>33</v>
      </c>
      <c r="U4" s="11" t="s">
        <v>31</v>
      </c>
      <c r="V4" s="11" t="s">
        <v>32</v>
      </c>
      <c r="W4" s="14"/>
      <c r="X4" s="11" t="s">
        <v>35</v>
      </c>
    </row>
    <row r="5" spans="1:23" ht="12">
      <c r="A5" s="1" t="s">
        <v>4</v>
      </c>
      <c r="C5" s="8"/>
      <c r="D5" s="1">
        <v>0</v>
      </c>
      <c r="E5" s="1">
        <v>2</v>
      </c>
      <c r="F5" s="1">
        <v>1</v>
      </c>
      <c r="G5" s="1">
        <v>0</v>
      </c>
      <c r="H5" s="1">
        <v>1</v>
      </c>
      <c r="I5" s="1">
        <v>1</v>
      </c>
      <c r="J5" s="1">
        <v>5</v>
      </c>
      <c r="K5" s="1">
        <f aca="true" t="shared" si="0" ref="K5:K23">SUM(D5:J5)</f>
        <v>10</v>
      </c>
      <c r="L5" s="1">
        <v>11</v>
      </c>
      <c r="M5" s="8"/>
      <c r="N5" s="1">
        <v>11</v>
      </c>
      <c r="O5" s="1">
        <v>4</v>
      </c>
      <c r="P5" s="1">
        <v>1</v>
      </c>
      <c r="Q5" s="1">
        <v>0</v>
      </c>
      <c r="R5" s="1">
        <v>1</v>
      </c>
      <c r="S5" s="1">
        <v>2</v>
      </c>
      <c r="T5" s="1">
        <v>12</v>
      </c>
      <c r="U5" s="1">
        <f aca="true" t="shared" si="1" ref="U5:U23">SUM(N5:T5)</f>
        <v>31</v>
      </c>
      <c r="V5" s="1">
        <v>11</v>
      </c>
      <c r="W5" s="8"/>
    </row>
    <row r="6" spans="1:23" ht="12">
      <c r="A6" s="1" t="s">
        <v>5</v>
      </c>
      <c r="C6" s="8"/>
      <c r="D6" s="1">
        <v>2</v>
      </c>
      <c r="E6" s="1">
        <v>0</v>
      </c>
      <c r="F6" s="1">
        <v>1</v>
      </c>
      <c r="G6" s="1">
        <v>0</v>
      </c>
      <c r="H6" s="1">
        <v>1</v>
      </c>
      <c r="I6" s="1">
        <v>0</v>
      </c>
      <c r="J6" s="1">
        <v>11</v>
      </c>
      <c r="K6" s="1">
        <f t="shared" si="0"/>
        <v>15</v>
      </c>
      <c r="L6" s="1">
        <v>11</v>
      </c>
      <c r="M6" s="8"/>
      <c r="N6" s="1">
        <v>18</v>
      </c>
      <c r="O6" s="1">
        <v>5</v>
      </c>
      <c r="P6" s="1">
        <v>1</v>
      </c>
      <c r="Q6" s="1">
        <v>0</v>
      </c>
      <c r="R6" s="1">
        <v>1</v>
      </c>
      <c r="S6" s="1">
        <v>0</v>
      </c>
      <c r="T6" s="1">
        <v>48</v>
      </c>
      <c r="U6" s="1">
        <f t="shared" si="1"/>
        <v>73</v>
      </c>
      <c r="V6" s="1">
        <v>23</v>
      </c>
      <c r="W6" s="8"/>
    </row>
    <row r="7" spans="1:24" ht="12">
      <c r="A7" s="1" t="s">
        <v>6</v>
      </c>
      <c r="C7" s="8"/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2</v>
      </c>
      <c r="K7" s="1">
        <f t="shared" si="0"/>
        <v>3</v>
      </c>
      <c r="L7" s="1">
        <v>0</v>
      </c>
      <c r="M7" s="8"/>
      <c r="N7" s="1">
        <v>1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2</v>
      </c>
      <c r="U7" s="1">
        <f t="shared" si="1"/>
        <v>4</v>
      </c>
      <c r="V7" s="1">
        <v>1</v>
      </c>
      <c r="W7" s="8"/>
      <c r="X7" s="1" t="s">
        <v>59</v>
      </c>
    </row>
    <row r="8" spans="1:24" ht="12">
      <c r="A8" s="3" t="s">
        <v>40</v>
      </c>
      <c r="B8" s="5"/>
      <c r="C8" s="8"/>
      <c r="D8" s="3">
        <v>0</v>
      </c>
      <c r="E8" s="3">
        <v>9</v>
      </c>
      <c r="F8" s="3">
        <v>0</v>
      </c>
      <c r="G8" s="3">
        <v>12</v>
      </c>
      <c r="H8" s="3">
        <v>0</v>
      </c>
      <c r="I8" s="3">
        <v>1</v>
      </c>
      <c r="J8" s="3">
        <v>23</v>
      </c>
      <c r="K8" s="3">
        <f t="shared" si="0"/>
        <v>45</v>
      </c>
      <c r="L8" s="3">
        <v>3</v>
      </c>
      <c r="M8" s="8"/>
      <c r="N8" s="3">
        <v>0</v>
      </c>
      <c r="O8" s="3">
        <v>65</v>
      </c>
      <c r="P8" s="3">
        <v>0</v>
      </c>
      <c r="Q8" s="3">
        <v>40</v>
      </c>
      <c r="R8" s="3">
        <v>0</v>
      </c>
      <c r="S8" s="3">
        <v>34</v>
      </c>
      <c r="T8" s="3">
        <v>91</v>
      </c>
      <c r="U8" s="3">
        <f t="shared" si="1"/>
        <v>230</v>
      </c>
      <c r="V8" s="3">
        <v>9</v>
      </c>
      <c r="W8" s="8"/>
      <c r="X8" s="1" t="s">
        <v>62</v>
      </c>
    </row>
    <row r="9" spans="1:24" ht="12">
      <c r="A9" s="1" t="s">
        <v>7</v>
      </c>
      <c r="C9" s="8"/>
      <c r="D9" s="1">
        <v>3</v>
      </c>
      <c r="E9" s="1">
        <v>0</v>
      </c>
      <c r="F9" s="1">
        <v>1</v>
      </c>
      <c r="G9" s="1">
        <v>0</v>
      </c>
      <c r="H9" s="1">
        <v>3</v>
      </c>
      <c r="I9" s="1">
        <v>0</v>
      </c>
      <c r="J9" s="1">
        <v>0</v>
      </c>
      <c r="K9" s="1">
        <f t="shared" si="0"/>
        <v>7</v>
      </c>
      <c r="L9" s="1">
        <v>9</v>
      </c>
      <c r="M9" s="8"/>
      <c r="N9" s="1">
        <v>10</v>
      </c>
      <c r="O9" s="1">
        <v>1</v>
      </c>
      <c r="P9" s="1">
        <v>2</v>
      </c>
      <c r="Q9" s="1">
        <v>4</v>
      </c>
      <c r="R9" s="1">
        <v>2</v>
      </c>
      <c r="S9" s="1">
        <v>2</v>
      </c>
      <c r="T9" s="1">
        <v>11</v>
      </c>
      <c r="U9" s="1">
        <f t="shared" si="1"/>
        <v>32</v>
      </c>
      <c r="V9" s="1">
        <v>23</v>
      </c>
      <c r="W9" s="8"/>
      <c r="X9" s="1" t="s">
        <v>58</v>
      </c>
    </row>
    <row r="10" spans="1:23" ht="12">
      <c r="A10" s="1" t="s">
        <v>8</v>
      </c>
      <c r="C10" s="8"/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9</v>
      </c>
      <c r="K10" s="1">
        <f t="shared" si="0"/>
        <v>10</v>
      </c>
      <c r="L10" s="1">
        <v>9</v>
      </c>
      <c r="M10" s="8"/>
      <c r="N10" s="1">
        <v>19</v>
      </c>
      <c r="O10" s="1">
        <v>0</v>
      </c>
      <c r="P10" s="1">
        <v>2</v>
      </c>
      <c r="Q10" s="1">
        <v>0</v>
      </c>
      <c r="R10" s="1">
        <v>1</v>
      </c>
      <c r="S10" s="1">
        <v>0</v>
      </c>
      <c r="T10" s="1">
        <v>31</v>
      </c>
      <c r="U10" s="1">
        <f t="shared" si="1"/>
        <v>53</v>
      </c>
      <c r="V10" s="1">
        <v>20</v>
      </c>
      <c r="W10" s="8"/>
    </row>
    <row r="11" spans="1:23" ht="12.75" customHeight="1">
      <c r="A11" s="1" t="s">
        <v>9</v>
      </c>
      <c r="C11" s="8"/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</v>
      </c>
      <c r="K11" s="1">
        <f t="shared" si="0"/>
        <v>4</v>
      </c>
      <c r="L11" s="1">
        <v>10</v>
      </c>
      <c r="M11" s="8"/>
      <c r="N11" s="1">
        <v>12</v>
      </c>
      <c r="O11" s="1">
        <v>0</v>
      </c>
      <c r="P11" s="1">
        <v>2</v>
      </c>
      <c r="Q11" s="1">
        <v>0</v>
      </c>
      <c r="R11" s="1">
        <v>2</v>
      </c>
      <c r="S11" s="1">
        <v>0</v>
      </c>
      <c r="T11" s="1">
        <v>14</v>
      </c>
      <c r="U11" s="1">
        <f t="shared" si="1"/>
        <v>30</v>
      </c>
      <c r="V11" s="1">
        <v>31</v>
      </c>
      <c r="W11" s="8"/>
    </row>
    <row r="12" spans="1:23" ht="12.75" customHeight="1">
      <c r="A12" s="1" t="s">
        <v>11</v>
      </c>
      <c r="C12" s="8"/>
      <c r="D12" s="1">
        <v>2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f t="shared" si="0"/>
        <v>3</v>
      </c>
      <c r="L12" s="1">
        <v>3</v>
      </c>
      <c r="M12" s="8"/>
      <c r="N12" s="1">
        <v>4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f t="shared" si="1"/>
        <v>5</v>
      </c>
      <c r="V12" s="1">
        <v>11</v>
      </c>
      <c r="W12" s="8"/>
    </row>
    <row r="13" spans="1:23" ht="12.75" customHeight="1">
      <c r="A13" s="1" t="s">
        <v>41</v>
      </c>
      <c r="B13" s="2" t="s">
        <v>10</v>
      </c>
      <c r="C13" s="8"/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</v>
      </c>
      <c r="K13" s="1">
        <f t="shared" si="0"/>
        <v>6</v>
      </c>
      <c r="L13" s="1">
        <v>13</v>
      </c>
      <c r="M13" s="8"/>
      <c r="N13" s="1">
        <v>10</v>
      </c>
      <c r="O13" s="1">
        <v>2</v>
      </c>
      <c r="P13" s="1">
        <v>0</v>
      </c>
      <c r="Q13" s="1">
        <v>0</v>
      </c>
      <c r="R13" s="1">
        <v>1</v>
      </c>
      <c r="S13" s="1">
        <v>0</v>
      </c>
      <c r="T13" s="1">
        <v>11</v>
      </c>
      <c r="U13" s="1">
        <f t="shared" si="1"/>
        <v>24</v>
      </c>
      <c r="V13" s="1">
        <v>25</v>
      </c>
      <c r="W13" s="8"/>
    </row>
    <row r="14" spans="1:24" ht="12">
      <c r="A14" s="1" t="s">
        <v>42</v>
      </c>
      <c r="B14" s="2" t="s">
        <v>10</v>
      </c>
      <c r="C14" s="8"/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f t="shared" si="0"/>
        <v>1</v>
      </c>
      <c r="L14" s="1">
        <f>3+2</f>
        <v>5</v>
      </c>
      <c r="M14" s="8"/>
      <c r="N14" s="1">
        <v>9</v>
      </c>
      <c r="O14" s="1">
        <v>1</v>
      </c>
      <c r="P14" s="1">
        <f>0+1</f>
        <v>1</v>
      </c>
      <c r="Q14" s="1">
        <v>0</v>
      </c>
      <c r="R14" s="1">
        <v>2</v>
      </c>
      <c r="S14" s="1">
        <v>0</v>
      </c>
      <c r="T14" s="1">
        <f>10+2</f>
        <v>12</v>
      </c>
      <c r="U14" s="1">
        <f t="shared" si="1"/>
        <v>25</v>
      </c>
      <c r="V14" s="1">
        <v>8</v>
      </c>
      <c r="W14" s="8"/>
      <c r="X14" s="1" t="s">
        <v>61</v>
      </c>
    </row>
    <row r="15" spans="1:23" ht="12">
      <c r="A15" s="1" t="s">
        <v>12</v>
      </c>
      <c r="B15" s="2" t="s">
        <v>13</v>
      </c>
      <c r="C15" s="8"/>
      <c r="D15" s="1">
        <v>1</v>
      </c>
      <c r="E15" s="1">
        <v>0</v>
      </c>
      <c r="F15" s="1">
        <v>0</v>
      </c>
      <c r="G15" s="1">
        <v>0</v>
      </c>
      <c r="H15" s="1">
        <v>2</v>
      </c>
      <c r="I15" s="1">
        <v>0</v>
      </c>
      <c r="J15" s="1">
        <v>8</v>
      </c>
      <c r="K15" s="1">
        <f t="shared" si="0"/>
        <v>11</v>
      </c>
      <c r="L15" s="1">
        <v>6</v>
      </c>
      <c r="M15" s="8"/>
      <c r="N15" s="1">
        <v>8</v>
      </c>
      <c r="O15" s="1">
        <v>0</v>
      </c>
      <c r="P15" s="1">
        <v>0</v>
      </c>
      <c r="Q15" s="1">
        <v>2</v>
      </c>
      <c r="R15" s="1">
        <v>4</v>
      </c>
      <c r="S15" s="1">
        <v>9</v>
      </c>
      <c r="T15" s="1">
        <v>17</v>
      </c>
      <c r="U15" s="1">
        <f t="shared" si="1"/>
        <v>40</v>
      </c>
      <c r="V15" s="1">
        <v>26</v>
      </c>
      <c r="W15" s="8"/>
    </row>
    <row r="16" spans="1:23" ht="12">
      <c r="A16" s="1" t="s">
        <v>21</v>
      </c>
      <c r="C16" s="8"/>
      <c r="D16" s="1">
        <v>1</v>
      </c>
      <c r="E16" s="1">
        <v>0</v>
      </c>
      <c r="F16" s="1">
        <v>1</v>
      </c>
      <c r="G16" s="1">
        <v>0</v>
      </c>
      <c r="H16" s="1">
        <v>0</v>
      </c>
      <c r="I16" s="1">
        <v>1</v>
      </c>
      <c r="J16" s="1">
        <v>1</v>
      </c>
      <c r="K16" s="1">
        <f t="shared" si="0"/>
        <v>4</v>
      </c>
      <c r="L16" s="1">
        <v>0</v>
      </c>
      <c r="M16" s="8"/>
      <c r="N16" s="1">
        <v>17</v>
      </c>
      <c r="O16" s="1">
        <v>7</v>
      </c>
      <c r="P16" s="1">
        <v>5</v>
      </c>
      <c r="Q16" s="1">
        <v>5</v>
      </c>
      <c r="R16" s="1">
        <v>1</v>
      </c>
      <c r="S16" s="1">
        <v>0</v>
      </c>
      <c r="T16" s="1">
        <v>8</v>
      </c>
      <c r="U16" s="1">
        <f t="shared" si="1"/>
        <v>43</v>
      </c>
      <c r="V16" s="1">
        <v>0</v>
      </c>
      <c r="W16" s="8"/>
    </row>
    <row r="17" spans="1:23" ht="12">
      <c r="A17" s="1" t="s">
        <v>14</v>
      </c>
      <c r="B17" s="2" t="s">
        <v>10</v>
      </c>
      <c r="C17" s="8"/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1</v>
      </c>
      <c r="K17" s="1">
        <f t="shared" si="0"/>
        <v>2</v>
      </c>
      <c r="L17" s="1">
        <v>2</v>
      </c>
      <c r="M17" s="8"/>
      <c r="N17" s="1">
        <v>4</v>
      </c>
      <c r="O17" s="1">
        <v>0</v>
      </c>
      <c r="P17" s="1">
        <v>2</v>
      </c>
      <c r="Q17" s="1">
        <v>0</v>
      </c>
      <c r="R17" s="1">
        <v>0</v>
      </c>
      <c r="S17" s="1">
        <v>1</v>
      </c>
      <c r="T17" s="1">
        <v>4</v>
      </c>
      <c r="U17" s="1">
        <f t="shared" si="1"/>
        <v>11</v>
      </c>
      <c r="V17" s="1">
        <v>5</v>
      </c>
      <c r="W17" s="8"/>
    </row>
    <row r="18" spans="1:23" ht="12">
      <c r="A18" s="1" t="s">
        <v>22</v>
      </c>
      <c r="C18" s="8"/>
      <c r="D18" s="1">
        <v>0</v>
      </c>
      <c r="E18" s="1">
        <v>1</v>
      </c>
      <c r="F18" s="1">
        <v>0</v>
      </c>
      <c r="G18" s="1">
        <v>2</v>
      </c>
      <c r="H18" s="1">
        <v>0</v>
      </c>
      <c r="I18" s="1">
        <v>2</v>
      </c>
      <c r="J18" s="1">
        <v>4</v>
      </c>
      <c r="K18" s="1">
        <f t="shared" si="0"/>
        <v>9</v>
      </c>
      <c r="L18" s="1">
        <v>0</v>
      </c>
      <c r="M18" s="8"/>
      <c r="N18" s="1">
        <v>0</v>
      </c>
      <c r="O18" s="1">
        <v>38</v>
      </c>
      <c r="P18" s="1">
        <v>0</v>
      </c>
      <c r="Q18" s="1">
        <v>7</v>
      </c>
      <c r="R18" s="1">
        <v>0</v>
      </c>
      <c r="S18" s="1">
        <v>5</v>
      </c>
      <c r="T18" s="1">
        <v>7</v>
      </c>
      <c r="U18" s="1">
        <f t="shared" si="1"/>
        <v>57</v>
      </c>
      <c r="V18" s="1">
        <v>4</v>
      </c>
      <c r="W18" s="8"/>
    </row>
    <row r="19" spans="1:23" ht="12">
      <c r="A19" s="1" t="s">
        <v>15</v>
      </c>
      <c r="C19" s="8"/>
      <c r="D19" s="1">
        <v>1</v>
      </c>
      <c r="E19" s="1">
        <v>0</v>
      </c>
      <c r="F19" s="1">
        <v>2</v>
      </c>
      <c r="G19" s="1">
        <v>0</v>
      </c>
      <c r="H19" s="1">
        <v>0</v>
      </c>
      <c r="I19" s="1">
        <v>1</v>
      </c>
      <c r="J19" s="1">
        <v>1</v>
      </c>
      <c r="K19" s="1">
        <f t="shared" si="0"/>
        <v>5</v>
      </c>
      <c r="L19" s="1">
        <v>4</v>
      </c>
      <c r="M19" s="8"/>
      <c r="N19" s="1">
        <v>13</v>
      </c>
      <c r="O19" s="1">
        <v>0</v>
      </c>
      <c r="P19" s="1">
        <v>3</v>
      </c>
      <c r="Q19" s="1">
        <v>0</v>
      </c>
      <c r="R19" s="1">
        <v>1</v>
      </c>
      <c r="S19" s="1">
        <v>0</v>
      </c>
      <c r="T19" s="1">
        <v>2</v>
      </c>
      <c r="U19" s="1">
        <f t="shared" si="1"/>
        <v>19</v>
      </c>
      <c r="V19" s="1">
        <v>18</v>
      </c>
      <c r="W19" s="8"/>
    </row>
    <row r="20" spans="1:23" ht="12">
      <c r="A20" s="1" t="s">
        <v>16</v>
      </c>
      <c r="C20" s="8"/>
      <c r="D20" s="1">
        <v>1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  <c r="J20" s="1">
        <v>5</v>
      </c>
      <c r="K20" s="1">
        <f t="shared" si="0"/>
        <v>7</v>
      </c>
      <c r="L20" s="1">
        <v>6</v>
      </c>
      <c r="M20" s="8"/>
      <c r="N20" s="1">
        <v>10</v>
      </c>
      <c r="O20" s="1">
        <v>2</v>
      </c>
      <c r="P20" s="1">
        <v>4</v>
      </c>
      <c r="Q20" s="1">
        <v>0</v>
      </c>
      <c r="R20" s="1">
        <v>5</v>
      </c>
      <c r="S20" s="1">
        <v>0</v>
      </c>
      <c r="T20" s="1">
        <v>19</v>
      </c>
      <c r="U20" s="1">
        <f t="shared" si="1"/>
        <v>40</v>
      </c>
      <c r="V20" s="1">
        <v>18</v>
      </c>
      <c r="W20" s="8"/>
    </row>
    <row r="21" spans="1:23" ht="12">
      <c r="A21" s="1" t="s">
        <v>17</v>
      </c>
      <c r="C21" s="8"/>
      <c r="D21" s="1">
        <v>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</v>
      </c>
      <c r="K21" s="1">
        <f t="shared" si="0"/>
        <v>5</v>
      </c>
      <c r="L21" s="1">
        <v>4</v>
      </c>
      <c r="M21" s="8"/>
      <c r="N21" s="1">
        <v>9</v>
      </c>
      <c r="O21" s="1">
        <v>3</v>
      </c>
      <c r="P21" s="1">
        <v>1</v>
      </c>
      <c r="Q21" s="1">
        <v>1</v>
      </c>
      <c r="R21" s="1">
        <v>0</v>
      </c>
      <c r="S21" s="1">
        <v>4</v>
      </c>
      <c r="T21" s="1">
        <v>8</v>
      </c>
      <c r="U21" s="1">
        <f t="shared" si="1"/>
        <v>26</v>
      </c>
      <c r="V21" s="1">
        <v>12</v>
      </c>
      <c r="W21" s="8"/>
    </row>
    <row r="22" spans="1:23" ht="12">
      <c r="A22" s="1" t="s">
        <v>18</v>
      </c>
      <c r="B22" s="2" t="s">
        <v>10</v>
      </c>
      <c r="C22" s="8"/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f t="shared" si="0"/>
        <v>2</v>
      </c>
      <c r="L22" s="1">
        <v>2</v>
      </c>
      <c r="M22" s="8"/>
      <c r="N22" s="1">
        <v>5</v>
      </c>
      <c r="O22" s="1">
        <v>0</v>
      </c>
      <c r="P22" s="1">
        <v>2</v>
      </c>
      <c r="Q22" s="1">
        <v>1</v>
      </c>
      <c r="R22" s="1">
        <v>4</v>
      </c>
      <c r="S22" s="1">
        <v>5</v>
      </c>
      <c r="T22" s="1">
        <v>3</v>
      </c>
      <c r="U22" s="1">
        <f t="shared" si="1"/>
        <v>20</v>
      </c>
      <c r="V22" s="1">
        <v>24</v>
      </c>
      <c r="W22" s="8"/>
    </row>
    <row r="23" spans="1:23" ht="12">
      <c r="A23" s="1" t="s">
        <v>19</v>
      </c>
      <c r="B23" s="2" t="s">
        <v>10</v>
      </c>
      <c r="C23" s="8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f t="shared" si="0"/>
        <v>1</v>
      </c>
      <c r="L23" s="1">
        <v>2</v>
      </c>
      <c r="M23" s="8"/>
      <c r="N23" s="1">
        <v>6</v>
      </c>
      <c r="O23" s="1">
        <v>0</v>
      </c>
      <c r="P23" s="1">
        <v>1</v>
      </c>
      <c r="Q23" s="1">
        <v>0</v>
      </c>
      <c r="R23" s="1">
        <v>1</v>
      </c>
      <c r="S23" s="1">
        <v>1</v>
      </c>
      <c r="T23" s="1">
        <v>0</v>
      </c>
      <c r="U23" s="1">
        <f t="shared" si="1"/>
        <v>9</v>
      </c>
      <c r="V23" s="1">
        <v>5</v>
      </c>
      <c r="W23" s="8"/>
    </row>
    <row r="24" spans="1:24" ht="12">
      <c r="A24" s="18"/>
      <c r="B24" s="21"/>
      <c r="C24" s="12"/>
      <c r="D24" s="25" t="s">
        <v>26</v>
      </c>
      <c r="E24" s="25"/>
      <c r="F24" s="9"/>
      <c r="G24" s="9"/>
      <c r="H24" s="9"/>
      <c r="I24" s="9"/>
      <c r="J24" s="9"/>
      <c r="K24" s="9"/>
      <c r="L24" s="9"/>
      <c r="M24" s="12"/>
      <c r="N24" s="25" t="s">
        <v>27</v>
      </c>
      <c r="O24" s="9"/>
      <c r="P24" s="9"/>
      <c r="Q24" s="9"/>
      <c r="R24" s="9"/>
      <c r="S24" s="9"/>
      <c r="T24" s="9"/>
      <c r="U24" s="9"/>
      <c r="V24" s="9"/>
      <c r="W24" s="12"/>
      <c r="X24" s="9"/>
    </row>
    <row r="25" spans="1:24" ht="12">
      <c r="A25" s="19" t="s">
        <v>37</v>
      </c>
      <c r="B25" s="22"/>
      <c r="C25" s="13"/>
      <c r="D25" s="10" t="s">
        <v>0</v>
      </c>
      <c r="E25" s="10" t="s">
        <v>0</v>
      </c>
      <c r="F25" s="10" t="s">
        <v>1</v>
      </c>
      <c r="G25" s="10" t="s">
        <v>1</v>
      </c>
      <c r="H25" s="10" t="s">
        <v>3</v>
      </c>
      <c r="I25" s="10" t="s">
        <v>3</v>
      </c>
      <c r="J25" s="10" t="s">
        <v>34</v>
      </c>
      <c r="K25" s="10" t="s">
        <v>30</v>
      </c>
      <c r="L25" s="10" t="s">
        <v>2</v>
      </c>
      <c r="M25" s="13"/>
      <c r="N25" s="10" t="s">
        <v>0</v>
      </c>
      <c r="O25" s="10" t="s">
        <v>0</v>
      </c>
      <c r="P25" s="10" t="s">
        <v>1</v>
      </c>
      <c r="Q25" s="10" t="s">
        <v>1</v>
      </c>
      <c r="R25" s="10" t="s">
        <v>3</v>
      </c>
      <c r="S25" s="10" t="s">
        <v>3</v>
      </c>
      <c r="T25" s="10" t="s">
        <v>34</v>
      </c>
      <c r="U25" s="10" t="s">
        <v>30</v>
      </c>
      <c r="V25" s="10" t="s">
        <v>2</v>
      </c>
      <c r="W25" s="13"/>
      <c r="X25" s="10"/>
    </row>
    <row r="26" spans="1:24" ht="12">
      <c r="A26" s="20"/>
      <c r="B26" s="23"/>
      <c r="C26" s="14"/>
      <c r="D26" s="11" t="s">
        <v>28</v>
      </c>
      <c r="E26" s="11" t="s">
        <v>29</v>
      </c>
      <c r="F26" s="11" t="s">
        <v>28</v>
      </c>
      <c r="G26" s="11" t="s">
        <v>29</v>
      </c>
      <c r="H26" s="11" t="s">
        <v>28</v>
      </c>
      <c r="I26" s="11" t="s">
        <v>29</v>
      </c>
      <c r="J26" s="11" t="s">
        <v>33</v>
      </c>
      <c r="K26" s="11" t="s">
        <v>31</v>
      </c>
      <c r="L26" s="11" t="s">
        <v>32</v>
      </c>
      <c r="M26" s="14"/>
      <c r="N26" s="11" t="s">
        <v>28</v>
      </c>
      <c r="O26" s="11" t="s">
        <v>29</v>
      </c>
      <c r="P26" s="11" t="s">
        <v>28</v>
      </c>
      <c r="Q26" s="11" t="s">
        <v>29</v>
      </c>
      <c r="R26" s="11" t="s">
        <v>28</v>
      </c>
      <c r="S26" s="11" t="s">
        <v>29</v>
      </c>
      <c r="T26" s="11" t="s">
        <v>33</v>
      </c>
      <c r="U26" s="11" t="s">
        <v>31</v>
      </c>
      <c r="V26" s="11" t="s">
        <v>32</v>
      </c>
      <c r="W26" s="14"/>
      <c r="X26" s="11" t="s">
        <v>35</v>
      </c>
    </row>
    <row r="27" spans="1:23" ht="12">
      <c r="A27" s="17" t="s">
        <v>23</v>
      </c>
      <c r="B27" s="28"/>
      <c r="C27" s="8"/>
      <c r="D27" s="17">
        <v>1</v>
      </c>
      <c r="E27" s="17">
        <v>1</v>
      </c>
      <c r="F27" s="17">
        <v>4</v>
      </c>
      <c r="G27" s="17">
        <v>0</v>
      </c>
      <c r="H27" s="17">
        <v>3</v>
      </c>
      <c r="I27" s="17">
        <v>0</v>
      </c>
      <c r="J27" s="17">
        <v>8</v>
      </c>
      <c r="K27" s="17">
        <f aca="true" t="shared" si="2" ref="K27:K43">SUM(D27:J27)</f>
        <v>17</v>
      </c>
      <c r="L27" s="17">
        <v>0</v>
      </c>
      <c r="M27" s="8"/>
      <c r="N27" s="17">
        <v>22</v>
      </c>
      <c r="O27" s="17">
        <v>12</v>
      </c>
      <c r="P27" s="17">
        <v>15</v>
      </c>
      <c r="Q27" s="17">
        <v>5</v>
      </c>
      <c r="R27" s="17">
        <v>6</v>
      </c>
      <c r="S27" s="17">
        <v>3</v>
      </c>
      <c r="T27" s="17">
        <v>25</v>
      </c>
      <c r="U27" s="17">
        <f aca="true" t="shared" si="3" ref="U27:U43">SUM(N27:T27)</f>
        <v>88</v>
      </c>
      <c r="V27" s="17">
        <v>0</v>
      </c>
      <c r="W27" s="8"/>
    </row>
    <row r="28" spans="1:23" ht="12">
      <c r="A28" s="3" t="s">
        <v>38</v>
      </c>
      <c r="B28" s="5"/>
      <c r="C28" s="8"/>
      <c r="D28" s="3">
        <v>3</v>
      </c>
      <c r="E28" s="3">
        <v>0</v>
      </c>
      <c r="F28" s="3">
        <v>0</v>
      </c>
      <c r="G28" s="26">
        <v>0</v>
      </c>
      <c r="H28" s="3">
        <v>1</v>
      </c>
      <c r="I28" s="3">
        <v>0</v>
      </c>
      <c r="J28" s="3">
        <v>4</v>
      </c>
      <c r="K28" s="3">
        <f t="shared" si="2"/>
        <v>8</v>
      </c>
      <c r="L28" s="3">
        <v>22</v>
      </c>
      <c r="M28" s="8"/>
      <c r="N28" s="3">
        <v>14</v>
      </c>
      <c r="O28" s="1">
        <v>1</v>
      </c>
      <c r="P28" s="3">
        <v>6</v>
      </c>
      <c r="Q28" s="3">
        <v>2</v>
      </c>
      <c r="R28" s="3">
        <v>5</v>
      </c>
      <c r="S28" s="3">
        <v>0</v>
      </c>
      <c r="T28" s="3">
        <v>15</v>
      </c>
      <c r="U28" s="3">
        <f t="shared" si="3"/>
        <v>43</v>
      </c>
      <c r="V28" s="3">
        <v>21</v>
      </c>
      <c r="W28" s="8"/>
    </row>
    <row r="29" spans="1:24" ht="12">
      <c r="A29" s="1" t="s">
        <v>39</v>
      </c>
      <c r="C29" s="8"/>
      <c r="D29" s="1">
        <v>1</v>
      </c>
      <c r="E29" s="1">
        <v>0</v>
      </c>
      <c r="F29" s="1">
        <v>1</v>
      </c>
      <c r="G29" s="1">
        <v>0</v>
      </c>
      <c r="H29" s="1">
        <v>0</v>
      </c>
      <c r="I29" s="1">
        <v>1</v>
      </c>
      <c r="J29" s="1">
        <v>2</v>
      </c>
      <c r="K29" s="1">
        <f t="shared" si="2"/>
        <v>5</v>
      </c>
      <c r="L29" s="1">
        <v>7</v>
      </c>
      <c r="M29" s="8"/>
      <c r="N29" s="1">
        <v>10</v>
      </c>
      <c r="O29" s="1">
        <v>5</v>
      </c>
      <c r="P29" s="1">
        <v>1</v>
      </c>
      <c r="Q29" s="1">
        <v>0</v>
      </c>
      <c r="R29" s="1">
        <v>2</v>
      </c>
      <c r="S29" s="1">
        <v>7</v>
      </c>
      <c r="T29" s="1">
        <v>11</v>
      </c>
      <c r="U29" s="1">
        <f t="shared" si="3"/>
        <v>36</v>
      </c>
      <c r="V29" s="1">
        <v>25</v>
      </c>
      <c r="W29" s="8"/>
      <c r="X29" s="1" t="s">
        <v>60</v>
      </c>
    </row>
    <row r="30" spans="1:23" ht="12">
      <c r="A30" s="1" t="s">
        <v>20</v>
      </c>
      <c r="B30" s="2" t="s">
        <v>10</v>
      </c>
      <c r="C30" s="8"/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1</v>
      </c>
      <c r="J30" s="1">
        <v>2</v>
      </c>
      <c r="K30" s="1">
        <f t="shared" si="2"/>
        <v>5</v>
      </c>
      <c r="L30" s="1">
        <v>11</v>
      </c>
      <c r="M30" s="8"/>
      <c r="N30" s="1">
        <v>15</v>
      </c>
      <c r="O30" s="1">
        <v>1</v>
      </c>
      <c r="P30" s="1">
        <v>1</v>
      </c>
      <c r="Q30" s="1">
        <v>2</v>
      </c>
      <c r="R30" s="1">
        <v>1</v>
      </c>
      <c r="S30" s="1">
        <v>2</v>
      </c>
      <c r="T30" s="1">
        <v>8</v>
      </c>
      <c r="U30" s="1">
        <f t="shared" si="3"/>
        <v>30</v>
      </c>
      <c r="V30" s="1">
        <v>12</v>
      </c>
      <c r="W30" s="8"/>
    </row>
    <row r="31" spans="1:23" ht="12">
      <c r="A31" s="1" t="s">
        <v>43</v>
      </c>
      <c r="C31" s="8"/>
      <c r="D31" s="1">
        <v>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4</v>
      </c>
      <c r="K31" s="1">
        <f t="shared" si="2"/>
        <v>7</v>
      </c>
      <c r="L31" s="1">
        <v>8</v>
      </c>
      <c r="M31" s="8"/>
      <c r="N31" s="1">
        <v>16</v>
      </c>
      <c r="O31" s="1">
        <v>1</v>
      </c>
      <c r="P31" s="1">
        <v>1</v>
      </c>
      <c r="Q31" s="1">
        <v>0</v>
      </c>
      <c r="R31" s="1">
        <v>2</v>
      </c>
      <c r="S31" s="1">
        <v>0</v>
      </c>
      <c r="T31" s="1">
        <v>12</v>
      </c>
      <c r="U31" s="1">
        <f t="shared" si="3"/>
        <v>32</v>
      </c>
      <c r="V31" s="1">
        <v>15</v>
      </c>
      <c r="W31" s="8"/>
    </row>
    <row r="32" spans="1:23" ht="12">
      <c r="A32" s="1" t="s">
        <v>44</v>
      </c>
      <c r="C32" s="8"/>
      <c r="D32" s="1">
        <v>0</v>
      </c>
      <c r="E32" s="1">
        <v>2</v>
      </c>
      <c r="F32" s="1">
        <v>1</v>
      </c>
      <c r="G32" s="1">
        <v>3</v>
      </c>
      <c r="H32" s="1">
        <v>0</v>
      </c>
      <c r="I32" s="1">
        <v>2</v>
      </c>
      <c r="J32" s="1">
        <v>3</v>
      </c>
      <c r="K32" s="1">
        <f t="shared" si="2"/>
        <v>11</v>
      </c>
      <c r="L32" s="1">
        <v>6</v>
      </c>
      <c r="M32" s="8"/>
      <c r="N32" s="1">
        <v>19</v>
      </c>
      <c r="O32" s="1">
        <v>23</v>
      </c>
      <c r="P32" s="1">
        <v>2</v>
      </c>
      <c r="Q32" s="1">
        <v>8</v>
      </c>
      <c r="R32" s="1">
        <v>3</v>
      </c>
      <c r="S32" s="1">
        <v>10</v>
      </c>
      <c r="T32" s="1">
        <v>13</v>
      </c>
      <c r="U32" s="1">
        <f t="shared" si="3"/>
        <v>78</v>
      </c>
      <c r="V32" s="1">
        <v>21</v>
      </c>
      <c r="W32" s="8"/>
    </row>
    <row r="33" spans="1:24" ht="12">
      <c r="A33" s="1" t="s">
        <v>45</v>
      </c>
      <c r="C33" s="8"/>
      <c r="D33" s="1">
        <v>1</v>
      </c>
      <c r="E33" s="1">
        <v>0</v>
      </c>
      <c r="F33" s="1">
        <v>1</v>
      </c>
      <c r="G33" s="1">
        <v>0</v>
      </c>
      <c r="H33" s="1">
        <v>0</v>
      </c>
      <c r="I33" s="1">
        <v>0</v>
      </c>
      <c r="J33" s="1">
        <v>7</v>
      </c>
      <c r="K33" s="1">
        <f t="shared" si="2"/>
        <v>9</v>
      </c>
      <c r="L33" s="1">
        <v>12</v>
      </c>
      <c r="M33" s="8"/>
      <c r="N33" s="1">
        <v>11</v>
      </c>
      <c r="O33" s="1">
        <v>3</v>
      </c>
      <c r="P33" s="1">
        <v>3</v>
      </c>
      <c r="Q33" s="1">
        <v>2</v>
      </c>
      <c r="R33" s="1">
        <v>4</v>
      </c>
      <c r="S33" s="1">
        <v>1</v>
      </c>
      <c r="T33" s="1">
        <v>19</v>
      </c>
      <c r="U33" s="1">
        <f t="shared" si="3"/>
        <v>43</v>
      </c>
      <c r="V33" s="1">
        <v>30</v>
      </c>
      <c r="W33" s="8"/>
      <c r="X33" s="1" t="s">
        <v>64</v>
      </c>
    </row>
    <row r="34" spans="1:23" ht="12">
      <c r="A34" s="1" t="s">
        <v>46</v>
      </c>
      <c r="C34" s="8"/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f t="shared" si="2"/>
        <v>1</v>
      </c>
      <c r="L34" s="1">
        <v>9</v>
      </c>
      <c r="M34" s="8"/>
      <c r="N34" s="1">
        <v>6</v>
      </c>
      <c r="O34" s="1">
        <v>0</v>
      </c>
      <c r="P34" s="1">
        <v>1</v>
      </c>
      <c r="Q34" s="1">
        <v>0</v>
      </c>
      <c r="R34" s="1">
        <v>7</v>
      </c>
      <c r="S34" s="1">
        <v>0</v>
      </c>
      <c r="T34" s="1">
        <v>8</v>
      </c>
      <c r="U34" s="1">
        <f t="shared" si="3"/>
        <v>22</v>
      </c>
      <c r="V34" s="1">
        <v>19</v>
      </c>
      <c r="W34" s="8"/>
    </row>
    <row r="35" spans="1:23" ht="12">
      <c r="A35" s="1" t="s">
        <v>47</v>
      </c>
      <c r="B35" s="2" t="s">
        <v>10</v>
      </c>
      <c r="C35" s="8"/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f t="shared" si="2"/>
        <v>1</v>
      </c>
      <c r="L35" s="1">
        <v>1</v>
      </c>
      <c r="M35" s="8"/>
      <c r="N35" s="1">
        <v>2</v>
      </c>
      <c r="O35" s="1">
        <v>0</v>
      </c>
      <c r="P35" s="1">
        <v>0</v>
      </c>
      <c r="Q35" s="1">
        <v>0</v>
      </c>
      <c r="R35" s="1">
        <v>2</v>
      </c>
      <c r="S35" s="1">
        <v>0</v>
      </c>
      <c r="T35" s="1">
        <v>2</v>
      </c>
      <c r="U35" s="1">
        <f t="shared" si="3"/>
        <v>6</v>
      </c>
      <c r="V35" s="1">
        <v>6</v>
      </c>
      <c r="W35" s="8"/>
    </row>
    <row r="36" spans="1:23" ht="12">
      <c r="A36" s="1" t="s">
        <v>48</v>
      </c>
      <c r="C36" s="8"/>
      <c r="D36" s="1">
        <v>0</v>
      </c>
      <c r="E36" s="1">
        <v>0</v>
      </c>
      <c r="F36" s="1">
        <v>1</v>
      </c>
      <c r="G36" s="1">
        <v>3</v>
      </c>
      <c r="H36" s="1">
        <v>0</v>
      </c>
      <c r="I36" s="1">
        <v>0</v>
      </c>
      <c r="J36" s="1">
        <v>2</v>
      </c>
      <c r="K36" s="1">
        <f t="shared" si="2"/>
        <v>6</v>
      </c>
      <c r="L36" s="1">
        <v>13</v>
      </c>
      <c r="M36" s="8"/>
      <c r="N36" s="1">
        <v>10</v>
      </c>
      <c r="O36" s="1">
        <v>2</v>
      </c>
      <c r="P36" s="1">
        <v>3</v>
      </c>
      <c r="Q36" s="1">
        <v>5</v>
      </c>
      <c r="R36" s="1">
        <v>4</v>
      </c>
      <c r="S36" s="1">
        <v>9</v>
      </c>
      <c r="T36" s="1">
        <v>20</v>
      </c>
      <c r="U36" s="1">
        <f t="shared" si="3"/>
        <v>53</v>
      </c>
      <c r="V36" s="1">
        <v>18</v>
      </c>
      <c r="W36" s="8"/>
    </row>
    <row r="37" spans="1:24" ht="12">
      <c r="A37" s="1" t="s">
        <v>49</v>
      </c>
      <c r="C37" s="8"/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3</v>
      </c>
      <c r="K37" s="1">
        <f t="shared" si="2"/>
        <v>4</v>
      </c>
      <c r="L37" s="1">
        <v>4</v>
      </c>
      <c r="M37" s="8"/>
      <c r="N37" s="1">
        <v>6</v>
      </c>
      <c r="O37" s="1">
        <v>2</v>
      </c>
      <c r="P37" s="1">
        <v>3</v>
      </c>
      <c r="Q37" s="1">
        <v>1</v>
      </c>
      <c r="R37" s="1">
        <v>3</v>
      </c>
      <c r="S37" s="1">
        <v>2</v>
      </c>
      <c r="T37" s="1">
        <v>10</v>
      </c>
      <c r="U37" s="1">
        <f t="shared" si="3"/>
        <v>27</v>
      </c>
      <c r="V37" s="1">
        <v>17</v>
      </c>
      <c r="W37" s="8"/>
      <c r="X37" s="1" t="s">
        <v>63</v>
      </c>
    </row>
    <row r="38" spans="1:23" ht="12">
      <c r="A38" s="1" t="s">
        <v>50</v>
      </c>
      <c r="C38" s="8"/>
      <c r="D38" s="1">
        <v>1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1</v>
      </c>
      <c r="K38" s="1">
        <f t="shared" si="2"/>
        <v>3</v>
      </c>
      <c r="L38" s="1">
        <v>3</v>
      </c>
      <c r="M38" s="8"/>
      <c r="N38" s="1">
        <v>10</v>
      </c>
      <c r="O38" s="1">
        <v>1</v>
      </c>
      <c r="P38" s="1">
        <v>1</v>
      </c>
      <c r="Q38" s="1">
        <v>0</v>
      </c>
      <c r="R38" s="1">
        <v>0</v>
      </c>
      <c r="S38" s="1">
        <v>1</v>
      </c>
      <c r="T38" s="1">
        <v>1</v>
      </c>
      <c r="U38" s="1">
        <f t="shared" si="3"/>
        <v>14</v>
      </c>
      <c r="V38" s="1">
        <v>18</v>
      </c>
      <c r="W38" s="8"/>
    </row>
    <row r="39" spans="1:23" ht="12">
      <c r="A39" s="1" t="s">
        <v>51</v>
      </c>
      <c r="B39" s="2" t="s">
        <v>10</v>
      </c>
      <c r="C39" s="8"/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f t="shared" si="2"/>
        <v>1</v>
      </c>
      <c r="L39" s="1">
        <v>2</v>
      </c>
      <c r="M39" s="8"/>
      <c r="N39" s="1">
        <v>7</v>
      </c>
      <c r="O39" s="1">
        <v>0</v>
      </c>
      <c r="P39" s="1">
        <v>1</v>
      </c>
      <c r="Q39" s="1">
        <v>0</v>
      </c>
      <c r="R39" s="1">
        <v>1</v>
      </c>
      <c r="S39" s="1">
        <v>0</v>
      </c>
      <c r="T39" s="1">
        <v>0</v>
      </c>
      <c r="U39" s="1">
        <f t="shared" si="3"/>
        <v>9</v>
      </c>
      <c r="V39" s="1">
        <v>6</v>
      </c>
      <c r="W39" s="8"/>
    </row>
    <row r="40" spans="1:23" ht="12">
      <c r="A40" s="1" t="s">
        <v>52</v>
      </c>
      <c r="C40" s="8"/>
      <c r="D40" s="1">
        <v>0</v>
      </c>
      <c r="E40" s="1">
        <v>2</v>
      </c>
      <c r="F40" s="1">
        <v>1</v>
      </c>
      <c r="G40" s="1">
        <v>0</v>
      </c>
      <c r="H40" s="1">
        <v>0</v>
      </c>
      <c r="I40" s="1">
        <v>1</v>
      </c>
      <c r="J40" s="1">
        <v>2</v>
      </c>
      <c r="K40" s="1">
        <f t="shared" si="2"/>
        <v>6</v>
      </c>
      <c r="L40" s="1">
        <v>21</v>
      </c>
      <c r="M40" s="8"/>
      <c r="N40" s="1">
        <v>16</v>
      </c>
      <c r="O40" s="1">
        <v>6</v>
      </c>
      <c r="P40" s="1">
        <v>0</v>
      </c>
      <c r="Q40" s="1">
        <v>0</v>
      </c>
      <c r="R40" s="1">
        <v>1</v>
      </c>
      <c r="S40" s="1">
        <v>11</v>
      </c>
      <c r="T40" s="1">
        <v>8</v>
      </c>
      <c r="U40" s="1">
        <f t="shared" si="3"/>
        <v>42</v>
      </c>
      <c r="V40" s="1">
        <v>24</v>
      </c>
      <c r="W40" s="8"/>
    </row>
    <row r="41" spans="1:23" ht="12">
      <c r="A41" s="1" t="s">
        <v>53</v>
      </c>
      <c r="C41" s="8"/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2</v>
      </c>
      <c r="J41" s="1">
        <v>3</v>
      </c>
      <c r="K41" s="1">
        <f t="shared" si="2"/>
        <v>6</v>
      </c>
      <c r="L41" s="1">
        <v>3</v>
      </c>
      <c r="M41" s="8"/>
      <c r="N41" s="1">
        <v>11</v>
      </c>
      <c r="O41" s="1">
        <v>1</v>
      </c>
      <c r="P41" s="1">
        <v>1</v>
      </c>
      <c r="Q41" s="1">
        <v>1</v>
      </c>
      <c r="R41" s="1">
        <v>2</v>
      </c>
      <c r="S41" s="1">
        <v>1</v>
      </c>
      <c r="T41" s="1">
        <v>6</v>
      </c>
      <c r="U41" s="1">
        <f t="shared" si="3"/>
        <v>23</v>
      </c>
      <c r="V41" s="1">
        <v>17</v>
      </c>
      <c r="W41" s="8"/>
    </row>
    <row r="42" spans="1:23" ht="12">
      <c r="A42" s="1" t="s">
        <v>54</v>
      </c>
      <c r="C42" s="8"/>
      <c r="D42" s="1">
        <v>1</v>
      </c>
      <c r="E42" s="1">
        <v>1</v>
      </c>
      <c r="F42" s="1">
        <v>1</v>
      </c>
      <c r="G42" s="1">
        <v>0</v>
      </c>
      <c r="H42" s="1">
        <v>1</v>
      </c>
      <c r="I42" s="1">
        <v>0</v>
      </c>
      <c r="J42" s="1">
        <v>2</v>
      </c>
      <c r="K42" s="1">
        <f t="shared" si="2"/>
        <v>6</v>
      </c>
      <c r="L42" s="1">
        <v>6</v>
      </c>
      <c r="M42" s="8"/>
      <c r="N42" s="1">
        <v>7</v>
      </c>
      <c r="O42" s="1">
        <v>1</v>
      </c>
      <c r="P42" s="1">
        <v>1</v>
      </c>
      <c r="Q42" s="1">
        <v>0</v>
      </c>
      <c r="R42" s="1">
        <v>0</v>
      </c>
      <c r="S42" s="1">
        <v>1</v>
      </c>
      <c r="T42" s="1">
        <v>4</v>
      </c>
      <c r="U42" s="1">
        <f t="shared" si="3"/>
        <v>14</v>
      </c>
      <c r="V42" s="1">
        <v>15</v>
      </c>
      <c r="W42" s="8"/>
    </row>
    <row r="43" spans="1:23" ht="12">
      <c r="A43" s="17" t="s">
        <v>55</v>
      </c>
      <c r="B43" s="28"/>
      <c r="C43" s="8"/>
      <c r="D43" s="17">
        <v>2</v>
      </c>
      <c r="E43" s="17">
        <v>0</v>
      </c>
      <c r="F43" s="17">
        <v>0</v>
      </c>
      <c r="G43" s="17">
        <v>0</v>
      </c>
      <c r="H43" s="17">
        <v>1</v>
      </c>
      <c r="I43" s="17">
        <v>0</v>
      </c>
      <c r="J43" s="17">
        <v>4</v>
      </c>
      <c r="K43" s="17">
        <f t="shared" si="2"/>
        <v>7</v>
      </c>
      <c r="L43" s="17">
        <v>7</v>
      </c>
      <c r="M43" s="8"/>
      <c r="N43" s="17">
        <v>9</v>
      </c>
      <c r="O43" s="17">
        <v>0</v>
      </c>
      <c r="P43" s="17">
        <v>2</v>
      </c>
      <c r="Q43" s="17">
        <v>1</v>
      </c>
      <c r="R43" s="17">
        <v>1</v>
      </c>
      <c r="S43" s="17">
        <v>0</v>
      </c>
      <c r="T43" s="17">
        <v>11</v>
      </c>
      <c r="U43" s="17">
        <f t="shared" si="3"/>
        <v>24</v>
      </c>
      <c r="V43" s="17">
        <v>11</v>
      </c>
      <c r="W43" s="8"/>
    </row>
    <row r="44" spans="1:24" ht="12">
      <c r="A44" s="32" t="s">
        <v>36</v>
      </c>
      <c r="B44" s="38"/>
      <c r="C44" s="37"/>
      <c r="D44" s="36">
        <f>SUM(D5:D23)+SUM(D27:D43)</f>
        <v>35</v>
      </c>
      <c r="E44" s="33">
        <f aca="true" t="shared" si="4" ref="E44:V44">SUM(E5:E23)+SUM(E27:E43)</f>
        <v>18</v>
      </c>
      <c r="F44" s="33">
        <f t="shared" si="4"/>
        <v>19</v>
      </c>
      <c r="G44" s="33">
        <f t="shared" si="4"/>
        <v>20</v>
      </c>
      <c r="H44" s="33">
        <f t="shared" si="4"/>
        <v>18</v>
      </c>
      <c r="I44" s="33">
        <f t="shared" si="4"/>
        <v>13</v>
      </c>
      <c r="J44" s="33">
        <f t="shared" si="4"/>
        <v>130</v>
      </c>
      <c r="K44" s="33">
        <f t="shared" si="4"/>
        <v>253</v>
      </c>
      <c r="L44" s="35">
        <f t="shared" si="4"/>
        <v>235</v>
      </c>
      <c r="M44" s="37"/>
      <c r="N44" s="36">
        <f t="shared" si="4"/>
        <v>357</v>
      </c>
      <c r="O44" s="33">
        <f>SUM(O5:O23)+SUM(O27:O43)</f>
        <v>187</v>
      </c>
      <c r="P44" s="33">
        <f t="shared" si="4"/>
        <v>70</v>
      </c>
      <c r="Q44" s="33">
        <f t="shared" si="4"/>
        <v>87</v>
      </c>
      <c r="R44" s="33">
        <f t="shared" si="4"/>
        <v>71</v>
      </c>
      <c r="S44" s="33">
        <f t="shared" si="4"/>
        <v>111</v>
      </c>
      <c r="T44" s="33">
        <f t="shared" si="4"/>
        <v>473</v>
      </c>
      <c r="U44" s="33">
        <f t="shared" si="4"/>
        <v>1356</v>
      </c>
      <c r="V44" s="35">
        <f t="shared" si="4"/>
        <v>549</v>
      </c>
      <c r="W44" s="37"/>
      <c r="X44" s="27"/>
    </row>
    <row r="45" spans="1:24" ht="12">
      <c r="A45" s="39"/>
      <c r="B45" s="40"/>
      <c r="C45" s="31"/>
      <c r="D45" s="39"/>
      <c r="E45" s="41"/>
      <c r="F45" s="41"/>
      <c r="G45" s="41"/>
      <c r="H45" s="41"/>
      <c r="I45" s="41"/>
      <c r="J45" s="41"/>
      <c r="K45" s="41"/>
      <c r="L45" s="42"/>
      <c r="M45" s="31"/>
      <c r="N45" s="39"/>
      <c r="O45" s="41"/>
      <c r="P45" s="41"/>
      <c r="Q45" s="41"/>
      <c r="R45" s="41"/>
      <c r="S45" s="41"/>
      <c r="T45" s="41"/>
      <c r="U45" s="41"/>
      <c r="V45" s="42"/>
      <c r="W45" s="31"/>
      <c r="X45" s="27"/>
    </row>
    <row r="46" spans="1:22" ht="12">
      <c r="A46" s="34"/>
      <c r="B46" s="5"/>
      <c r="D46" s="3"/>
      <c r="E46" s="3"/>
      <c r="F46" s="3"/>
      <c r="G46" s="3"/>
      <c r="H46" s="3"/>
      <c r="I46" s="3"/>
      <c r="J46" s="3"/>
      <c r="K46" s="3"/>
      <c r="L46" s="3"/>
      <c r="N46" s="3"/>
      <c r="O46" s="3"/>
      <c r="P46" s="3"/>
      <c r="Q46" s="3"/>
      <c r="R46" s="3"/>
      <c r="S46" s="3"/>
      <c r="T46" s="3"/>
      <c r="U46" s="3"/>
      <c r="V46" s="3"/>
    </row>
    <row r="47" spans="1:24" ht="12">
      <c r="A47" s="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2">
      <c r="A48" s="10" t="s">
        <v>56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2">
      <c r="A49" s="11" t="s">
        <v>57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3" ht="12">
      <c r="A50" s="3" t="s">
        <v>24</v>
      </c>
      <c r="B50" s="2" t="s">
        <v>13</v>
      </c>
      <c r="C50" s="8"/>
      <c r="D50" s="1">
        <v>2</v>
      </c>
      <c r="F50" s="1">
        <v>0</v>
      </c>
      <c r="H50" s="1">
        <v>0</v>
      </c>
      <c r="J50" s="1">
        <v>0</v>
      </c>
      <c r="K50" s="1">
        <f>SUM(D50:J50)</f>
        <v>2</v>
      </c>
      <c r="L50" s="1">
        <v>17</v>
      </c>
      <c r="M50" s="8"/>
      <c r="N50" s="1">
        <v>34</v>
      </c>
      <c r="P50" s="1">
        <v>3</v>
      </c>
      <c r="R50" s="1">
        <v>5</v>
      </c>
      <c r="T50" s="1">
        <v>11</v>
      </c>
      <c r="U50" s="1">
        <f>SUM(N50:T50)</f>
        <v>53</v>
      </c>
      <c r="V50" s="1">
        <v>81</v>
      </c>
      <c r="W50" s="8"/>
    </row>
    <row r="51" spans="1:24" ht="12">
      <c r="A51" s="3" t="s">
        <v>65</v>
      </c>
      <c r="C51" s="8"/>
      <c r="D51" s="1">
        <v>3</v>
      </c>
      <c r="E51" s="1">
        <v>1</v>
      </c>
      <c r="F51" s="1">
        <v>0</v>
      </c>
      <c r="G51" s="1">
        <v>1</v>
      </c>
      <c r="H51" s="1">
        <v>0</v>
      </c>
      <c r="I51" s="1">
        <v>1</v>
      </c>
      <c r="J51" s="1">
        <v>3</v>
      </c>
      <c r="K51" s="1">
        <v>9</v>
      </c>
      <c r="L51" s="1">
        <v>12</v>
      </c>
      <c r="M51" s="8"/>
      <c r="N51" s="1">
        <v>25</v>
      </c>
      <c r="O51" s="1">
        <v>2</v>
      </c>
      <c r="P51" s="1">
        <v>4</v>
      </c>
      <c r="Q51" s="1">
        <v>5</v>
      </c>
      <c r="R51" s="1">
        <v>4</v>
      </c>
      <c r="S51" s="1">
        <v>2</v>
      </c>
      <c r="T51" s="1">
        <v>8</v>
      </c>
      <c r="U51" s="1">
        <v>50</v>
      </c>
      <c r="V51" s="1">
        <v>21</v>
      </c>
      <c r="W51" s="8"/>
      <c r="X51" s="1" t="s">
        <v>66</v>
      </c>
    </row>
    <row r="52" spans="1:23" ht="12">
      <c r="A52" s="1" t="s">
        <v>25</v>
      </c>
      <c r="C52" s="8"/>
      <c r="D52" s="1">
        <v>1</v>
      </c>
      <c r="E52" s="1">
        <v>0</v>
      </c>
      <c r="F52" s="1">
        <v>0</v>
      </c>
      <c r="G52" s="1">
        <v>0</v>
      </c>
      <c r="H52" s="1">
        <v>2</v>
      </c>
      <c r="I52" s="1">
        <v>0</v>
      </c>
      <c r="J52" s="1">
        <v>4</v>
      </c>
      <c r="K52" s="17">
        <f>SUM(D52:J52)</f>
        <v>7</v>
      </c>
      <c r="L52" s="1">
        <v>5</v>
      </c>
      <c r="M52" s="8"/>
      <c r="N52" s="1">
        <v>8</v>
      </c>
      <c r="O52" s="1">
        <v>2</v>
      </c>
      <c r="P52" s="1">
        <v>1</v>
      </c>
      <c r="Q52" s="1">
        <v>0</v>
      </c>
      <c r="R52" s="1">
        <v>3</v>
      </c>
      <c r="S52" s="1">
        <v>3</v>
      </c>
      <c r="T52" s="1">
        <v>4</v>
      </c>
      <c r="U52" s="17">
        <f>SUM(N52:T52)</f>
        <v>21</v>
      </c>
      <c r="V52" s="1">
        <v>9</v>
      </c>
      <c r="W52" s="8"/>
    </row>
    <row r="54" ht="12">
      <c r="A54" s="44" t="s">
        <v>67</v>
      </c>
    </row>
    <row r="58" spans="1:22" ht="12">
      <c r="A58" s="3"/>
      <c r="B58" s="5"/>
      <c r="D58" s="3"/>
      <c r="E58" s="3"/>
      <c r="F58" s="3"/>
      <c r="G58" s="3"/>
      <c r="H58" s="3"/>
      <c r="I58" s="3"/>
      <c r="J58" s="3"/>
      <c r="K58" s="3"/>
      <c r="L58" s="3"/>
      <c r="N58" s="3"/>
      <c r="O58" s="3"/>
      <c r="P58" s="3"/>
      <c r="Q58" s="3"/>
      <c r="R58" s="3"/>
      <c r="S58" s="3"/>
      <c r="T58" s="3"/>
      <c r="U58" s="3"/>
      <c r="V58" s="3"/>
    </row>
    <row r="60" spans="1:2" ht="12">
      <c r="A60" s="17"/>
      <c r="B60" s="28"/>
    </row>
    <row r="61" spans="1:4" ht="12">
      <c r="A61" s="29"/>
      <c r="B61" s="30"/>
      <c r="C61" s="31"/>
      <c r="D61" s="27"/>
    </row>
    <row r="63" spans="1:4" ht="12">
      <c r="A63" s="3"/>
      <c r="B63" s="5"/>
      <c r="D63" s="3"/>
    </row>
    <row r="64" spans="1:4" ht="12">
      <c r="A64" s="3"/>
      <c r="B64" s="5"/>
      <c r="D64" s="3"/>
    </row>
  </sheetData>
  <printOptions gridLines="1"/>
  <pageMargins left="0.39305555555555555" right="0.39305555555555555" top="0.39305555555555555" bottom="0.3930555555555555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Jennifer L. Hoffman</cp:lastModifiedBy>
  <dcterms:created xsi:type="dcterms:W3CDTF">2003-06-21T20:16:42Z</dcterms:created>
  <dcterms:modified xsi:type="dcterms:W3CDTF">2004-07-21T03:53:45Z</dcterms:modified>
  <cp:category/>
  <cp:version/>
  <cp:contentType/>
  <cp:contentStatus/>
</cp:coreProperties>
</file>